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sers\DIRECTION DES ACHATS$\08.HA\2025\25HA0030 - Transport équipes chirurgicales\"/>
    </mc:Choice>
  </mc:AlternateContent>
  <bookViews>
    <workbookView xWindow="0" yWindow="0" windowWidth="28800" windowHeight="12300"/>
  </bookViews>
  <sheets>
    <sheet name="LOT 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2" l="1"/>
  <c r="F106" i="2"/>
  <c r="F11" i="2" l="1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7" i="2"/>
  <c r="F108" i="2"/>
  <c r="F109" i="2"/>
  <c r="F110" i="2"/>
  <c r="F111" i="2"/>
  <c r="F112" i="2"/>
  <c r="F113" i="2" l="1"/>
  <c r="G117" i="2"/>
  <c r="H117" i="2" s="1"/>
  <c r="G118" i="2"/>
  <c r="H118" i="2" s="1"/>
  <c r="H119" i="2" l="1"/>
</calcChain>
</file>

<file path=xl/sharedStrings.xml><?xml version="1.0" encoding="utf-8"?>
<sst xmlns="http://schemas.openxmlformats.org/spreadsheetml/2006/main" count="151" uniqueCount="86">
  <si>
    <t>BPU/DQE</t>
  </si>
  <si>
    <t>Unité</t>
  </si>
  <si>
    <t>Prix unitaire € HT</t>
  </si>
  <si>
    <t>LOT 2</t>
  </si>
  <si>
    <t xml:space="preserve">Libellé Prestation  </t>
  </si>
  <si>
    <t>KM PARCOURUS</t>
  </si>
  <si>
    <t>RFA 1</t>
  </si>
  <si>
    <t>RFA2</t>
  </si>
  <si>
    <t>RFA3</t>
  </si>
  <si>
    <t xml:space="preserve">% RFA </t>
  </si>
  <si>
    <t>Villers-sur-Authie → Franleu</t>
  </si>
  <si>
    <t>Estrées-les-Crécy → Domqueur</t>
  </si>
  <si>
    <t>Mers-les-Bains → Cambron</t>
  </si>
  <si>
    <t>Woincourt → Friville-Escarbotin</t>
  </si>
  <si>
    <t>Franleu → Villers-sur-Authie</t>
  </si>
  <si>
    <t>Domqueur → Estrées-les-Crécy</t>
  </si>
  <si>
    <t>Friville-Escarbotin → Franleu</t>
  </si>
  <si>
    <t>Abbeville → Friville-Escarbotin</t>
  </si>
  <si>
    <t>Abbeville → Domqueur</t>
  </si>
  <si>
    <t>Abbeville → Cambron</t>
  </si>
  <si>
    <t>Ailly-le-Haut-Clocher → Domqueur</t>
  </si>
  <si>
    <t>Franleu → Friville-Escarbotin</t>
  </si>
  <si>
    <t>Abbeville → Franleu</t>
  </si>
  <si>
    <t>Friville-Escarbotin → Cambron</t>
  </si>
  <si>
    <t>Cambron → Mers-les-Bains</t>
  </si>
  <si>
    <t xml:space="preserve">LUNDI </t>
  </si>
  <si>
    <t>Franleu → Abbeville</t>
  </si>
  <si>
    <t>Friville-Escarbotin → Abbeville</t>
  </si>
  <si>
    <t>Domqueur → Abbeville</t>
  </si>
  <si>
    <t>Friville-Escarbotin → Woincourt</t>
  </si>
  <si>
    <t>Domqueur → Ailly-le-Haut-Clocher</t>
  </si>
  <si>
    <t>Feuquières-en-Vimeu → Franleu</t>
  </si>
  <si>
    <r>
      <t>Cambron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→ Friville-Escarbotin</t>
    </r>
  </si>
  <si>
    <r>
      <t>Quesnoy-le-Montant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→ Franleu</t>
    </r>
  </si>
  <si>
    <r>
      <t>Franleu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→ Feuquières-en-Vimeu</t>
    </r>
  </si>
  <si>
    <r>
      <t>Abbeville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→ Cambron</t>
    </r>
  </si>
  <si>
    <r>
      <t>Abbeville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→ Friville-Escarbotin</t>
    </r>
  </si>
  <si>
    <r>
      <t>Franleu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→ Quesnoy-le-Montant</t>
    </r>
  </si>
  <si>
    <r>
      <t>L’Etoile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→ Domqueur</t>
    </r>
  </si>
  <si>
    <r>
      <t>Cambron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→ Abbeville</t>
    </r>
  </si>
  <si>
    <t xml:space="preserve">MARDI </t>
  </si>
  <si>
    <t>Quesnoy-le-Montant → Franleu</t>
  </si>
  <si>
    <t>Domqueur → Nouvion-en-Ponthieu</t>
  </si>
  <si>
    <t>Franleu → Quesnoy-le-Montant</t>
  </si>
  <si>
    <t>Domqueur → L’Etoile</t>
  </si>
  <si>
    <t>Cambron → Abbeville</t>
  </si>
  <si>
    <t>MERCREDI</t>
  </si>
  <si>
    <t>L’Etoile → Domqueur</t>
  </si>
  <si>
    <t xml:space="preserve">Abbeville → Domqueur </t>
  </si>
  <si>
    <t xml:space="preserve">Cambron → Abbeville </t>
  </si>
  <si>
    <t>JEUDI</t>
  </si>
  <si>
    <t xml:space="preserve">Friville-Escarbotin → Abbeville </t>
  </si>
  <si>
    <t>Franleu → Feuquières-en-Vimeu</t>
  </si>
  <si>
    <t>VENDREDI</t>
  </si>
  <si>
    <t>SAMEDI</t>
  </si>
  <si>
    <t>JOUR</t>
  </si>
  <si>
    <t>Prestation de transports d’enfants AFT (Accueil Familial Thérapeutique)</t>
  </si>
  <si>
    <t xml:space="preserve">TRAJETS TYPE SEMAINE AFT </t>
  </si>
  <si>
    <t>Unitaire</t>
  </si>
  <si>
    <t xml:space="preserve">DQE                 Kms Parcourus </t>
  </si>
  <si>
    <t>Prix Total €HT</t>
  </si>
  <si>
    <t>DQE</t>
  </si>
  <si>
    <t>BPU</t>
  </si>
  <si>
    <t>Montant Total Global €HT</t>
  </si>
  <si>
    <t xml:space="preserve">TRAJETS CONNUS </t>
  </si>
  <si>
    <t xml:space="preserve">NOUVEAUX TRAJETS </t>
  </si>
  <si>
    <t>Coût associé à la prise en charge d'une nouvelle course</t>
  </si>
  <si>
    <t>Prix au kilométre parcouru</t>
  </si>
  <si>
    <t>DQE annuel</t>
  </si>
  <si>
    <t>Quantité</t>
  </si>
  <si>
    <t>Total € HT</t>
  </si>
  <si>
    <t>Prix unitaire €HT prise en charge de la course (*)</t>
  </si>
  <si>
    <t>Prix unitaire km parcouru € HT (**)</t>
  </si>
  <si>
    <t>Prise en charge de la course (*)</t>
  </si>
  <si>
    <t>Tarif kilométrique (**)</t>
  </si>
  <si>
    <t>TVA %</t>
  </si>
  <si>
    <t>Prix unitaire € TTC</t>
  </si>
  <si>
    <t>(*)</t>
  </si>
  <si>
    <t>(**)</t>
  </si>
  <si>
    <t>Commentaires</t>
  </si>
  <si>
    <t>BORDEREAU DES PRIX UNITAIRES (BPU)</t>
  </si>
  <si>
    <t xml:space="preserve">Palier proposé pour remise de fin d'année </t>
  </si>
  <si>
    <t>Champ à renseigner par le candidat</t>
  </si>
  <si>
    <t>90000 € &lt; CA &lt; 99999€</t>
  </si>
  <si>
    <t>100000€&lt; CA &lt; 119999€</t>
  </si>
  <si>
    <t xml:space="preserve">CA &gt; 120000€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</si>
</sst>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</fills>
  <borders count="4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0" fillId="0" borderId="1" xfId="0" applyBorder="1" applyAlignment="1">
      <alignment vertical="center"/>
    </xf>
    <xf numFmtId="0" fontId="0" fillId="0" borderId="6" xfId="0" applyBorder="1"/>
    <xf numFmtId="0" fontId="0" fillId="0" borderId="0" xfId="0" applyBorder="1" applyAlignment="1">
      <alignment vertical="center"/>
    </xf>
    <xf numFmtId="0" fontId="0" fillId="0" borderId="0" xfId="0" applyBorder="1"/>
    <xf numFmtId="0" fontId="0" fillId="0" borderId="13" xfId="0" applyBorder="1"/>
    <xf numFmtId="0" fontId="0" fillId="0" borderId="14" xfId="0" applyBorder="1"/>
    <xf numFmtId="164" fontId="0" fillId="0" borderId="0" xfId="1" applyNumberFormat="1" applyFont="1" applyBorder="1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2" borderId="23" xfId="0" applyFill="1" applyBorder="1" applyAlignment="1">
      <alignment horizontal="center" vertical="center" wrapText="1"/>
    </xf>
    <xf numFmtId="0" fontId="0" fillId="4" borderId="2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textRotation="255"/>
    </xf>
    <xf numFmtId="0" fontId="4" fillId="0" borderId="0" xfId="0" applyFont="1" applyFill="1" applyBorder="1" applyAlignment="1">
      <alignment textRotation="255"/>
    </xf>
    <xf numFmtId="0" fontId="4" fillId="0" borderId="0" xfId="0" applyFont="1" applyBorder="1" applyAlignment="1"/>
    <xf numFmtId="0" fontId="6" fillId="0" borderId="26" xfId="0" applyFont="1" applyBorder="1" applyAlignment="1">
      <alignment vertical="center" wrapText="1"/>
    </xf>
    <xf numFmtId="0" fontId="6" fillId="0" borderId="21" xfId="0" applyFont="1" applyBorder="1" applyAlignment="1">
      <alignment vertical="center" wrapText="1"/>
    </xf>
    <xf numFmtId="0" fontId="6" fillId="0" borderId="34" xfId="0" applyFont="1" applyBorder="1" applyAlignment="1">
      <alignment vertical="center" wrapText="1"/>
    </xf>
    <xf numFmtId="0" fontId="4" fillId="4" borderId="7" xfId="0" applyFont="1" applyFill="1" applyBorder="1" applyAlignment="1">
      <alignment vertical="center"/>
    </xf>
    <xf numFmtId="0" fontId="4" fillId="4" borderId="10" xfId="0" applyFont="1" applyFill="1" applyBorder="1" applyAlignment="1">
      <alignment vertical="center"/>
    </xf>
    <xf numFmtId="0" fontId="5" fillId="0" borderId="0" xfId="0" applyFont="1" applyBorder="1" applyAlignment="1">
      <alignment vertical="center" textRotation="255" wrapText="1"/>
    </xf>
    <xf numFmtId="0" fontId="4" fillId="3" borderId="8" xfId="0" applyFont="1" applyFill="1" applyBorder="1" applyAlignment="1">
      <alignment horizontal="center" vertical="center"/>
    </xf>
    <xf numFmtId="0" fontId="0" fillId="0" borderId="0" xfId="0" applyBorder="1" applyAlignment="1">
      <alignment wrapText="1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wrapText="1"/>
    </xf>
    <xf numFmtId="0" fontId="0" fillId="0" borderId="7" xfId="0" applyBorder="1" applyAlignment="1">
      <alignment horizontal="left"/>
    </xf>
    <xf numFmtId="0" fontId="0" fillId="2" borderId="26" xfId="0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0" fillId="2" borderId="20" xfId="0" applyFill="1" applyBorder="1" applyAlignment="1">
      <alignment horizontal="center" vertical="center"/>
    </xf>
    <xf numFmtId="0" fontId="4" fillId="4" borderId="17" xfId="0" applyFont="1" applyFill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4" fillId="7" borderId="8" xfId="0" applyFont="1" applyFill="1" applyBorder="1" applyAlignment="1"/>
    <xf numFmtId="0" fontId="0" fillId="7" borderId="18" xfId="0" applyFill="1" applyBorder="1"/>
    <xf numFmtId="0" fontId="0" fillId="7" borderId="9" xfId="0" applyFill="1" applyBorder="1"/>
    <xf numFmtId="0" fontId="0" fillId="7" borderId="12" xfId="0" applyFill="1" applyBorder="1"/>
    <xf numFmtId="0" fontId="0" fillId="7" borderId="5" xfId="0" applyFill="1" applyBorder="1"/>
    <xf numFmtId="0" fontId="4" fillId="7" borderId="8" xfId="0" applyFont="1" applyFill="1" applyBorder="1" applyAlignment="1">
      <alignment vertical="center"/>
    </xf>
    <xf numFmtId="0" fontId="4" fillId="0" borderId="1" xfId="0" applyFont="1" applyBorder="1" applyAlignment="1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2" xfId="0" applyBorder="1"/>
    <xf numFmtId="0" fontId="4" fillId="0" borderId="13" xfId="0" applyFont="1" applyBorder="1" applyAlignment="1"/>
    <xf numFmtId="0" fontId="0" fillId="0" borderId="13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6" fillId="2" borderId="35" xfId="0" applyFont="1" applyFill="1" applyBorder="1" applyAlignment="1">
      <alignment horizontal="center" vertical="center" wrapText="1"/>
    </xf>
    <xf numFmtId="0" fontId="6" fillId="2" borderId="36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43" xfId="0" applyFont="1" applyFill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 wrapText="1"/>
    </xf>
    <xf numFmtId="0" fontId="0" fillId="2" borderId="38" xfId="0" applyFill="1" applyBorder="1" applyAlignment="1">
      <alignment horizontal="center" vertical="center" wrapText="1"/>
    </xf>
    <xf numFmtId="0" fontId="0" fillId="2" borderId="42" xfId="0" applyFill="1" applyBorder="1" applyAlignment="1">
      <alignment horizontal="center" vertical="center" wrapText="1"/>
    </xf>
    <xf numFmtId="0" fontId="0" fillId="0" borderId="0" xfId="0" applyFill="1" applyBorder="1"/>
    <xf numFmtId="0" fontId="4" fillId="3" borderId="45" xfId="0" applyFont="1" applyFill="1" applyBorder="1" applyAlignment="1">
      <alignment horizontal="center" vertical="center"/>
    </xf>
    <xf numFmtId="0" fontId="0" fillId="0" borderId="0" xfId="0" applyBorder="1" applyAlignment="1"/>
    <xf numFmtId="0" fontId="4" fillId="3" borderId="41" xfId="0" applyFont="1" applyFill="1" applyBorder="1" applyAlignment="1">
      <alignment horizontal="center" vertical="center"/>
    </xf>
    <xf numFmtId="0" fontId="6" fillId="0" borderId="24" xfId="0" applyFont="1" applyBorder="1" applyAlignment="1">
      <alignment vertical="center" wrapText="1"/>
    </xf>
    <xf numFmtId="0" fontId="6" fillId="2" borderId="44" xfId="0" applyFont="1" applyFill="1" applyBorder="1" applyAlignment="1">
      <alignment horizontal="center" vertical="center" wrapText="1"/>
    </xf>
    <xf numFmtId="0" fontId="4" fillId="3" borderId="48" xfId="0" applyFont="1" applyFill="1" applyBorder="1" applyAlignment="1">
      <alignment horizontal="center" vertical="center"/>
    </xf>
    <xf numFmtId="0" fontId="6" fillId="0" borderId="46" xfId="0" applyFont="1" applyBorder="1" applyAlignment="1">
      <alignment vertical="center" wrapText="1"/>
    </xf>
    <xf numFmtId="0" fontId="6" fillId="0" borderId="47" xfId="0" applyFont="1" applyBorder="1" applyAlignment="1">
      <alignment vertical="center" wrapText="1"/>
    </xf>
    <xf numFmtId="0" fontId="6" fillId="0" borderId="15" xfId="0" applyFont="1" applyBorder="1" applyAlignment="1">
      <alignment vertical="center" wrapText="1"/>
    </xf>
    <xf numFmtId="0" fontId="0" fillId="6" borderId="3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4" fillId="7" borderId="17" xfId="0" applyFont="1" applyFill="1" applyBorder="1" applyAlignment="1">
      <alignment horizontal="center" vertical="center"/>
    </xf>
    <xf numFmtId="0" fontId="4" fillId="7" borderId="7" xfId="0" applyFont="1" applyFill="1" applyBorder="1" applyAlignment="1">
      <alignment horizontal="center" vertical="center"/>
    </xf>
    <xf numFmtId="0" fontId="4" fillId="7" borderId="30" xfId="0" applyFont="1" applyFill="1" applyBorder="1" applyAlignment="1">
      <alignment horizontal="center" vertical="center"/>
    </xf>
    <xf numFmtId="0" fontId="0" fillId="7" borderId="37" xfId="0" applyFill="1" applyBorder="1"/>
    <xf numFmtId="0" fontId="4" fillId="7" borderId="3" xfId="0" applyFont="1" applyFill="1" applyBorder="1" applyAlignment="1">
      <alignment horizontal="center" vertical="center"/>
    </xf>
    <xf numFmtId="0" fontId="4" fillId="7" borderId="10" xfId="0" applyFont="1" applyFill="1" applyBorder="1" applyAlignment="1">
      <alignment horizontal="center" vertical="center"/>
    </xf>
    <xf numFmtId="9" fontId="0" fillId="7" borderId="18" xfId="2" applyFont="1" applyFill="1" applyBorder="1" applyAlignment="1">
      <alignment horizontal="center" vertical="center"/>
    </xf>
    <xf numFmtId="9" fontId="0" fillId="7" borderId="9" xfId="2" applyFont="1" applyFill="1" applyBorder="1" applyAlignment="1">
      <alignment horizontal="center" vertical="center"/>
    </xf>
    <xf numFmtId="9" fontId="0" fillId="7" borderId="12" xfId="2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6" borderId="27" xfId="0" applyFill="1" applyBorder="1" applyAlignment="1">
      <alignment horizontal="center" vertical="center"/>
    </xf>
    <xf numFmtId="0" fontId="0" fillId="6" borderId="29" xfId="0" applyFill="1" applyBorder="1" applyAlignment="1">
      <alignment horizontal="center" vertical="center"/>
    </xf>
    <xf numFmtId="0" fontId="4" fillId="5" borderId="3" xfId="0" applyFont="1" applyFill="1" applyBorder="1" applyAlignment="1">
      <alignment textRotation="255"/>
    </xf>
    <xf numFmtId="0" fontId="4" fillId="5" borderId="7" xfId="0" applyFont="1" applyFill="1" applyBorder="1" applyAlignment="1">
      <alignment textRotation="255"/>
    </xf>
    <xf numFmtId="0" fontId="4" fillId="5" borderId="30" xfId="0" applyFont="1" applyFill="1" applyBorder="1" applyAlignment="1">
      <alignment textRotation="255"/>
    </xf>
    <xf numFmtId="0" fontId="4" fillId="4" borderId="31" xfId="0" applyFont="1" applyFill="1" applyBorder="1" applyAlignment="1">
      <alignment textRotation="255"/>
    </xf>
    <xf numFmtId="0" fontId="4" fillId="4" borderId="32" xfId="0" applyFont="1" applyFill="1" applyBorder="1" applyAlignment="1">
      <alignment textRotation="255"/>
    </xf>
    <xf numFmtId="0" fontId="4" fillId="4" borderId="33" xfId="0" applyFont="1" applyFill="1" applyBorder="1" applyAlignment="1">
      <alignment textRotation="255"/>
    </xf>
    <xf numFmtId="0" fontId="0" fillId="4" borderId="27" xfId="0" applyFill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2" fillId="2" borderId="13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textRotation="255" wrapText="1"/>
    </xf>
    <xf numFmtId="0" fontId="4" fillId="4" borderId="7" xfId="0" applyFont="1" applyFill="1" applyBorder="1" applyAlignment="1">
      <alignment textRotation="255" wrapText="1"/>
    </xf>
    <xf numFmtId="0" fontId="4" fillId="4" borderId="10" xfId="0" applyFont="1" applyFill="1" applyBorder="1" applyAlignment="1">
      <alignment textRotation="255" wrapText="1"/>
    </xf>
    <xf numFmtId="0" fontId="4" fillId="2" borderId="46" xfId="0" applyFont="1" applyFill="1" applyBorder="1" applyAlignment="1">
      <alignment textRotation="255"/>
    </xf>
    <xf numFmtId="0" fontId="4" fillId="2" borderId="47" xfId="0" applyFont="1" applyFill="1" applyBorder="1" applyAlignment="1">
      <alignment textRotation="255"/>
    </xf>
    <xf numFmtId="0" fontId="4" fillId="2" borderId="15" xfId="0" applyFont="1" applyFill="1" applyBorder="1" applyAlignment="1">
      <alignment textRotation="255"/>
    </xf>
    <xf numFmtId="0" fontId="4" fillId="5" borderId="10" xfId="0" applyFont="1" applyFill="1" applyBorder="1" applyAlignment="1">
      <alignment textRotation="255"/>
    </xf>
    <xf numFmtId="0" fontId="4" fillId="4" borderId="46" xfId="0" applyFont="1" applyFill="1" applyBorder="1" applyAlignment="1">
      <alignment textRotation="255"/>
    </xf>
    <xf numFmtId="0" fontId="4" fillId="4" borderId="47" xfId="0" applyFont="1" applyFill="1" applyBorder="1" applyAlignment="1">
      <alignment textRotation="255"/>
    </xf>
    <xf numFmtId="0" fontId="4" fillId="4" borderId="15" xfId="0" applyFont="1" applyFill="1" applyBorder="1" applyAlignment="1">
      <alignment textRotation="255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0" fillId="0" borderId="29" xfId="0" applyBorder="1" applyAlignment="1">
      <alignment horizontal="center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2" fillId="2" borderId="29" xfId="0" applyFont="1" applyFill="1" applyBorder="1" applyAlignment="1">
      <alignment horizontal="center"/>
    </xf>
    <xf numFmtId="0" fontId="0" fillId="4" borderId="26" xfId="0" applyFill="1" applyBorder="1" applyAlignment="1">
      <alignment horizontal="center" vertical="center" wrapText="1"/>
    </xf>
    <xf numFmtId="0" fontId="0" fillId="4" borderId="35" xfId="0" applyFill="1" applyBorder="1" applyAlignment="1">
      <alignment horizontal="center" vertical="center" wrapText="1"/>
    </xf>
    <xf numFmtId="0" fontId="0" fillId="4" borderId="39" xfId="0" applyFill="1" applyBorder="1" applyAlignment="1">
      <alignment horizontal="center" vertical="center" wrapText="1"/>
    </xf>
    <xf numFmtId="0" fontId="0" fillId="4" borderId="21" xfId="0" applyFill="1" applyBorder="1" applyAlignment="1">
      <alignment horizontal="center" vertical="center" wrapText="1"/>
    </xf>
    <xf numFmtId="0" fontId="0" fillId="4" borderId="36" xfId="0" applyFill="1" applyBorder="1" applyAlignment="1">
      <alignment horizontal="center" vertical="center" wrapText="1"/>
    </xf>
    <xf numFmtId="0" fontId="0" fillId="4" borderId="22" xfId="0" applyFill="1" applyBorder="1" applyAlignment="1">
      <alignment horizontal="center" vertical="center" wrapText="1"/>
    </xf>
    <xf numFmtId="0" fontId="0" fillId="4" borderId="25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 wrapText="1"/>
    </xf>
    <xf numFmtId="0" fontId="0" fillId="4" borderId="40" xfId="0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0" fillId="4" borderId="28" xfId="0" applyFill="1" applyBorder="1" applyAlignment="1">
      <alignment horizontal="center" vertical="center"/>
    </xf>
    <xf numFmtId="0" fontId="0" fillId="4" borderId="38" xfId="0" applyFill="1" applyBorder="1" applyAlignment="1">
      <alignment horizontal="center" vertical="center"/>
    </xf>
    <xf numFmtId="0" fontId="0" fillId="0" borderId="8" xfId="0" applyBorder="1" applyAlignment="1">
      <alignment horizontal="left" wrapText="1"/>
    </xf>
    <xf numFmtId="0" fontId="0" fillId="0" borderId="9" xfId="0" applyBorder="1" applyAlignment="1">
      <alignment horizontal="left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31"/>
  <sheetViews>
    <sheetView tabSelected="1" topLeftCell="A118" workbookViewId="0">
      <selection activeCell="C129" sqref="C129"/>
    </sheetView>
  </sheetViews>
  <sheetFormatPr baseColWidth="10" defaultColWidth="11.42578125" defaultRowHeight="15" x14ac:dyDescent="0.25"/>
  <cols>
    <col min="1" max="1" width="7.140625" style="14" customWidth="1"/>
    <col min="2" max="2" width="46.42578125" style="4" customWidth="1"/>
    <col min="3" max="3" width="14.28515625" style="8" customWidth="1"/>
    <col min="4" max="4" width="14.28515625" style="9" customWidth="1"/>
    <col min="5" max="5" width="13.85546875" style="4" customWidth="1"/>
    <col min="6" max="6" width="11.5703125" style="4" customWidth="1"/>
    <col min="7" max="8" width="11.42578125" style="4"/>
    <col min="9" max="9" width="5.85546875" style="4" customWidth="1"/>
    <col min="10" max="16384" width="11.42578125" style="4"/>
  </cols>
  <sheetData>
    <row r="1" spans="1:9" ht="15.75" thickBot="1" x14ac:dyDescent="0.3">
      <c r="A1" s="42"/>
      <c r="B1" s="1"/>
      <c r="C1" s="43"/>
      <c r="D1" s="43"/>
      <c r="E1" s="1"/>
      <c r="F1" s="1"/>
      <c r="G1" s="44"/>
      <c r="H1" s="44"/>
      <c r="I1" s="45"/>
    </row>
    <row r="2" spans="1:9" x14ac:dyDescent="0.25">
      <c r="B2" s="84" t="s">
        <v>0</v>
      </c>
      <c r="C2" s="85"/>
      <c r="D2" s="85"/>
      <c r="E2" s="85"/>
      <c r="F2" s="86"/>
      <c r="I2" s="2"/>
    </row>
    <row r="3" spans="1:9" x14ac:dyDescent="0.25">
      <c r="B3" s="87" t="s">
        <v>3</v>
      </c>
      <c r="C3" s="88"/>
      <c r="D3" s="88"/>
      <c r="E3" s="88"/>
      <c r="F3" s="89"/>
      <c r="I3" s="2"/>
    </row>
    <row r="4" spans="1:9" ht="39.75" customHeight="1" thickBot="1" x14ac:dyDescent="0.3">
      <c r="B4" s="90" t="s">
        <v>56</v>
      </c>
      <c r="C4" s="91"/>
      <c r="D4" s="91"/>
      <c r="E4" s="91"/>
      <c r="F4" s="92"/>
      <c r="I4" s="2"/>
    </row>
    <row r="5" spans="1:9" x14ac:dyDescent="0.25">
      <c r="B5" s="32"/>
      <c r="C5" s="32"/>
      <c r="D5" s="32"/>
      <c r="E5" s="32"/>
      <c r="F5" s="32"/>
      <c r="I5" s="2"/>
    </row>
    <row r="6" spans="1:9" x14ac:dyDescent="0.25">
      <c r="A6" s="36"/>
      <c r="B6" s="32" t="s">
        <v>82</v>
      </c>
      <c r="C6" s="32"/>
      <c r="D6" s="32"/>
      <c r="E6" s="32"/>
      <c r="F6" s="32"/>
      <c r="I6" s="2"/>
    </row>
    <row r="7" spans="1:9" ht="15.75" thickBot="1" x14ac:dyDescent="0.3">
      <c r="B7" s="3"/>
      <c r="C7" s="35"/>
      <c r="D7" s="35"/>
      <c r="E7" s="3"/>
      <c r="F7" s="3"/>
      <c r="I7" s="2"/>
    </row>
    <row r="8" spans="1:9" ht="33.75" customHeight="1" thickBot="1" x14ac:dyDescent="0.3">
      <c r="A8" s="107" t="s">
        <v>64</v>
      </c>
      <c r="B8" s="107"/>
      <c r="C8" s="101" t="s">
        <v>80</v>
      </c>
      <c r="D8" s="102"/>
      <c r="E8" s="103" t="s">
        <v>61</v>
      </c>
      <c r="F8" s="104"/>
      <c r="G8" s="23"/>
      <c r="I8" s="2"/>
    </row>
    <row r="9" spans="1:9" ht="60.75" thickBot="1" x14ac:dyDescent="0.3">
      <c r="A9" s="12" t="s">
        <v>55</v>
      </c>
      <c r="B9" s="10" t="s">
        <v>57</v>
      </c>
      <c r="C9" s="57" t="s">
        <v>71</v>
      </c>
      <c r="D9" s="11" t="s">
        <v>72</v>
      </c>
      <c r="E9" s="58" t="s">
        <v>59</v>
      </c>
      <c r="F9" s="59" t="s">
        <v>60</v>
      </c>
      <c r="G9" s="60"/>
      <c r="I9" s="2"/>
    </row>
    <row r="10" spans="1:9" ht="15.75" customHeight="1" x14ac:dyDescent="0.25">
      <c r="A10" s="108" t="s">
        <v>25</v>
      </c>
      <c r="B10" s="15" t="s">
        <v>10</v>
      </c>
      <c r="C10" s="74"/>
      <c r="D10" s="37"/>
      <c r="E10" s="50">
        <v>34.200000000000003</v>
      </c>
      <c r="F10" s="54">
        <f t="shared" ref="F10:F41" si="0">C10+(D10*E10)</f>
        <v>0</v>
      </c>
      <c r="I10" s="2"/>
    </row>
    <row r="11" spans="1:9" ht="15.75" x14ac:dyDescent="0.25">
      <c r="A11" s="109"/>
      <c r="B11" s="16" t="s">
        <v>11</v>
      </c>
      <c r="C11" s="75"/>
      <c r="D11" s="38"/>
      <c r="E11" s="51">
        <v>20.7</v>
      </c>
      <c r="F11" s="55">
        <f t="shared" si="0"/>
        <v>0</v>
      </c>
      <c r="I11" s="2"/>
    </row>
    <row r="12" spans="1:9" ht="15.75" x14ac:dyDescent="0.25">
      <c r="A12" s="109"/>
      <c r="B12" s="16" t="s">
        <v>12</v>
      </c>
      <c r="C12" s="75"/>
      <c r="D12" s="38"/>
      <c r="E12" s="51">
        <v>30.1</v>
      </c>
      <c r="F12" s="55">
        <f t="shared" si="0"/>
        <v>0</v>
      </c>
      <c r="I12" s="2"/>
    </row>
    <row r="13" spans="1:9" ht="15.75" x14ac:dyDescent="0.25">
      <c r="A13" s="109"/>
      <c r="B13" s="16" t="s">
        <v>13</v>
      </c>
      <c r="C13" s="75"/>
      <c r="D13" s="38"/>
      <c r="E13" s="51">
        <v>3.3</v>
      </c>
      <c r="F13" s="55">
        <f t="shared" si="0"/>
        <v>0</v>
      </c>
      <c r="I13" s="2"/>
    </row>
    <row r="14" spans="1:9" ht="15.75" x14ac:dyDescent="0.25">
      <c r="A14" s="109"/>
      <c r="B14" s="16" t="s">
        <v>14</v>
      </c>
      <c r="C14" s="75"/>
      <c r="D14" s="38"/>
      <c r="E14" s="51">
        <v>34.200000000000003</v>
      </c>
      <c r="F14" s="55">
        <f t="shared" si="0"/>
        <v>0</v>
      </c>
      <c r="I14" s="2"/>
    </row>
    <row r="15" spans="1:9" ht="15.75" x14ac:dyDescent="0.25">
      <c r="A15" s="109"/>
      <c r="B15" s="16" t="s">
        <v>15</v>
      </c>
      <c r="C15" s="75"/>
      <c r="D15" s="38"/>
      <c r="E15" s="51">
        <v>20.7</v>
      </c>
      <c r="F15" s="55">
        <f t="shared" si="0"/>
        <v>0</v>
      </c>
      <c r="I15" s="2"/>
    </row>
    <row r="16" spans="1:9" ht="15.75" x14ac:dyDescent="0.25">
      <c r="A16" s="109"/>
      <c r="B16" s="16" t="s">
        <v>16</v>
      </c>
      <c r="C16" s="75"/>
      <c r="D16" s="38"/>
      <c r="E16" s="51">
        <v>7.5</v>
      </c>
      <c r="F16" s="55">
        <f t="shared" si="0"/>
        <v>0</v>
      </c>
      <c r="I16" s="2"/>
    </row>
    <row r="17" spans="1:9" ht="15.75" x14ac:dyDescent="0.25">
      <c r="A17" s="109"/>
      <c r="B17" s="16" t="s">
        <v>17</v>
      </c>
      <c r="C17" s="75"/>
      <c r="D17" s="38"/>
      <c r="E17" s="51">
        <v>25.7</v>
      </c>
      <c r="F17" s="55">
        <f t="shared" si="0"/>
        <v>0</v>
      </c>
      <c r="I17" s="2"/>
    </row>
    <row r="18" spans="1:9" ht="15.75" x14ac:dyDescent="0.25">
      <c r="A18" s="109"/>
      <c r="B18" s="16" t="s">
        <v>18</v>
      </c>
      <c r="C18" s="75"/>
      <c r="D18" s="38"/>
      <c r="E18" s="51">
        <v>16.5</v>
      </c>
      <c r="F18" s="55">
        <f t="shared" si="0"/>
        <v>0</v>
      </c>
      <c r="I18" s="2"/>
    </row>
    <row r="19" spans="1:9" ht="15.75" x14ac:dyDescent="0.25">
      <c r="A19" s="109"/>
      <c r="B19" s="16" t="s">
        <v>19</v>
      </c>
      <c r="C19" s="75"/>
      <c r="D19" s="38"/>
      <c r="E19" s="51">
        <v>6.9</v>
      </c>
      <c r="F19" s="55">
        <f t="shared" si="0"/>
        <v>0</v>
      </c>
      <c r="I19" s="2"/>
    </row>
    <row r="20" spans="1:9" ht="15.75" x14ac:dyDescent="0.25">
      <c r="A20" s="109"/>
      <c r="B20" s="16" t="s">
        <v>20</v>
      </c>
      <c r="C20" s="75"/>
      <c r="D20" s="38"/>
      <c r="E20" s="51">
        <v>7.4</v>
      </c>
      <c r="F20" s="55">
        <f t="shared" si="0"/>
        <v>0</v>
      </c>
      <c r="I20" s="2"/>
    </row>
    <row r="21" spans="1:9" ht="15.75" x14ac:dyDescent="0.25">
      <c r="A21" s="109"/>
      <c r="B21" s="16" t="s">
        <v>21</v>
      </c>
      <c r="C21" s="75"/>
      <c r="D21" s="38"/>
      <c r="E21" s="51">
        <v>7.5</v>
      </c>
      <c r="F21" s="55">
        <f t="shared" si="0"/>
        <v>0</v>
      </c>
      <c r="I21" s="2"/>
    </row>
    <row r="22" spans="1:9" ht="15.75" x14ac:dyDescent="0.25">
      <c r="A22" s="109"/>
      <c r="B22" s="16" t="s">
        <v>22</v>
      </c>
      <c r="C22" s="75"/>
      <c r="D22" s="38"/>
      <c r="E22" s="51">
        <v>18.2</v>
      </c>
      <c r="F22" s="55">
        <f t="shared" si="0"/>
        <v>0</v>
      </c>
      <c r="I22" s="2"/>
    </row>
    <row r="23" spans="1:9" ht="15.75" x14ac:dyDescent="0.25">
      <c r="A23" s="109"/>
      <c r="B23" s="16" t="s">
        <v>23</v>
      </c>
      <c r="C23" s="75"/>
      <c r="D23" s="38"/>
      <c r="E23" s="51">
        <v>19.399999999999999</v>
      </c>
      <c r="F23" s="55">
        <f t="shared" si="0"/>
        <v>0</v>
      </c>
      <c r="I23" s="2"/>
    </row>
    <row r="24" spans="1:9" ht="15.75" x14ac:dyDescent="0.25">
      <c r="A24" s="109"/>
      <c r="B24" s="16" t="s">
        <v>24</v>
      </c>
      <c r="C24" s="75"/>
      <c r="D24" s="38"/>
      <c r="E24" s="51">
        <v>30.1</v>
      </c>
      <c r="F24" s="55">
        <f t="shared" si="0"/>
        <v>0</v>
      </c>
      <c r="I24" s="2"/>
    </row>
    <row r="25" spans="1:9" ht="16.5" thickBot="1" x14ac:dyDescent="0.3">
      <c r="A25" s="110"/>
      <c r="B25" s="17" t="s">
        <v>24</v>
      </c>
      <c r="C25" s="76"/>
      <c r="D25" s="77"/>
      <c r="E25" s="53">
        <v>30.1</v>
      </c>
      <c r="F25" s="61">
        <f t="shared" si="0"/>
        <v>0</v>
      </c>
      <c r="I25" s="2"/>
    </row>
    <row r="26" spans="1:9" ht="16.5" customHeight="1" x14ac:dyDescent="0.25">
      <c r="A26" s="111" t="s">
        <v>40</v>
      </c>
      <c r="B26" s="67" t="s">
        <v>26</v>
      </c>
      <c r="C26" s="78"/>
      <c r="D26" s="40"/>
      <c r="E26" s="50">
        <v>18.2</v>
      </c>
      <c r="F26" s="54">
        <f t="shared" si="0"/>
        <v>0</v>
      </c>
      <c r="I26" s="2"/>
    </row>
    <row r="27" spans="1:9" ht="15.75" x14ac:dyDescent="0.25">
      <c r="A27" s="112"/>
      <c r="B27" s="68" t="s">
        <v>27</v>
      </c>
      <c r="C27" s="75"/>
      <c r="D27" s="38"/>
      <c r="E27" s="51">
        <v>25.7</v>
      </c>
      <c r="F27" s="55">
        <f t="shared" si="0"/>
        <v>0</v>
      </c>
      <c r="I27" s="2"/>
    </row>
    <row r="28" spans="1:9" ht="15.75" x14ac:dyDescent="0.25">
      <c r="A28" s="112"/>
      <c r="B28" s="68" t="s">
        <v>28</v>
      </c>
      <c r="C28" s="75"/>
      <c r="D28" s="38"/>
      <c r="E28" s="51">
        <v>16.5</v>
      </c>
      <c r="F28" s="55">
        <f t="shared" si="0"/>
        <v>0</v>
      </c>
      <c r="I28" s="2"/>
    </row>
    <row r="29" spans="1:9" ht="15.75" x14ac:dyDescent="0.25">
      <c r="A29" s="112"/>
      <c r="B29" s="68" t="s">
        <v>29</v>
      </c>
      <c r="C29" s="75"/>
      <c r="D29" s="38"/>
      <c r="E29" s="51">
        <v>3.3</v>
      </c>
      <c r="F29" s="55">
        <f t="shared" si="0"/>
        <v>0</v>
      </c>
      <c r="I29" s="2"/>
    </row>
    <row r="30" spans="1:9" ht="15.75" x14ac:dyDescent="0.25">
      <c r="A30" s="112"/>
      <c r="B30" s="68" t="s">
        <v>30</v>
      </c>
      <c r="C30" s="75"/>
      <c r="D30" s="38"/>
      <c r="E30" s="51">
        <v>7.4</v>
      </c>
      <c r="F30" s="55">
        <f t="shared" si="0"/>
        <v>0</v>
      </c>
      <c r="I30" s="2"/>
    </row>
    <row r="31" spans="1:9" ht="15.75" x14ac:dyDescent="0.25">
      <c r="A31" s="112"/>
      <c r="B31" s="68" t="s">
        <v>31</v>
      </c>
      <c r="C31" s="75"/>
      <c r="D31" s="38"/>
      <c r="E31" s="51">
        <v>6.2</v>
      </c>
      <c r="F31" s="55">
        <f t="shared" si="0"/>
        <v>0</v>
      </c>
      <c r="I31" s="2"/>
    </row>
    <row r="32" spans="1:9" ht="15.75" x14ac:dyDescent="0.25">
      <c r="A32" s="112"/>
      <c r="B32" s="68" t="s">
        <v>32</v>
      </c>
      <c r="C32" s="75"/>
      <c r="D32" s="38"/>
      <c r="E32" s="51">
        <v>19.399999999999999</v>
      </c>
      <c r="F32" s="55">
        <f t="shared" si="0"/>
        <v>0</v>
      </c>
      <c r="I32" s="2"/>
    </row>
    <row r="33" spans="1:9" ht="15.75" x14ac:dyDescent="0.25">
      <c r="A33" s="112"/>
      <c r="B33" s="68" t="s">
        <v>33</v>
      </c>
      <c r="C33" s="75"/>
      <c r="D33" s="38"/>
      <c r="E33" s="51">
        <v>4.0999999999999996</v>
      </c>
      <c r="F33" s="55">
        <f t="shared" si="0"/>
        <v>0</v>
      </c>
      <c r="I33" s="2"/>
    </row>
    <row r="34" spans="1:9" ht="15.75" x14ac:dyDescent="0.25">
      <c r="A34" s="112"/>
      <c r="B34" s="68" t="s">
        <v>34</v>
      </c>
      <c r="C34" s="75"/>
      <c r="D34" s="38"/>
      <c r="E34" s="51">
        <v>6.2</v>
      </c>
      <c r="F34" s="55">
        <f t="shared" si="0"/>
        <v>0</v>
      </c>
      <c r="I34" s="2"/>
    </row>
    <row r="35" spans="1:9" ht="15.75" x14ac:dyDescent="0.25">
      <c r="A35" s="112"/>
      <c r="B35" s="68" t="s">
        <v>35</v>
      </c>
      <c r="C35" s="75"/>
      <c r="D35" s="38"/>
      <c r="E35" s="51">
        <v>6.9</v>
      </c>
      <c r="F35" s="55">
        <f t="shared" si="0"/>
        <v>0</v>
      </c>
      <c r="I35" s="2"/>
    </row>
    <row r="36" spans="1:9" ht="15.75" x14ac:dyDescent="0.25">
      <c r="A36" s="112"/>
      <c r="B36" s="68" t="s">
        <v>22</v>
      </c>
      <c r="C36" s="75"/>
      <c r="D36" s="38"/>
      <c r="E36" s="51">
        <v>18.2</v>
      </c>
      <c r="F36" s="55">
        <f t="shared" si="0"/>
        <v>0</v>
      </c>
      <c r="I36" s="2"/>
    </row>
    <row r="37" spans="1:9" ht="15.75" x14ac:dyDescent="0.25">
      <c r="A37" s="112"/>
      <c r="B37" s="68" t="s">
        <v>22</v>
      </c>
      <c r="C37" s="75"/>
      <c r="D37" s="38"/>
      <c r="E37" s="51">
        <v>18.2</v>
      </c>
      <c r="F37" s="55">
        <f t="shared" si="0"/>
        <v>0</v>
      </c>
      <c r="I37" s="2"/>
    </row>
    <row r="38" spans="1:9" ht="15.75" x14ac:dyDescent="0.25">
      <c r="A38" s="112"/>
      <c r="B38" s="68" t="s">
        <v>36</v>
      </c>
      <c r="C38" s="75"/>
      <c r="D38" s="38"/>
      <c r="E38" s="51">
        <v>25.7</v>
      </c>
      <c r="F38" s="55">
        <f t="shared" si="0"/>
        <v>0</v>
      </c>
      <c r="I38" s="2"/>
    </row>
    <row r="39" spans="1:9" ht="15.75" x14ac:dyDescent="0.25">
      <c r="A39" s="112"/>
      <c r="B39" s="68" t="s">
        <v>37</v>
      </c>
      <c r="C39" s="75"/>
      <c r="D39" s="38"/>
      <c r="E39" s="51">
        <v>4.0999999999999996</v>
      </c>
      <c r="F39" s="55">
        <f t="shared" si="0"/>
        <v>0</v>
      </c>
      <c r="I39" s="2"/>
    </row>
    <row r="40" spans="1:9" ht="15.75" x14ac:dyDescent="0.25">
      <c r="A40" s="112"/>
      <c r="B40" s="68" t="s">
        <v>38</v>
      </c>
      <c r="C40" s="75"/>
      <c r="D40" s="38"/>
      <c r="E40" s="51">
        <v>14.1</v>
      </c>
      <c r="F40" s="55">
        <f t="shared" si="0"/>
        <v>0</v>
      </c>
      <c r="I40" s="2"/>
    </row>
    <row r="41" spans="1:9" ht="15.75" x14ac:dyDescent="0.25">
      <c r="A41" s="112"/>
      <c r="B41" s="68" t="s">
        <v>17</v>
      </c>
      <c r="C41" s="75"/>
      <c r="D41" s="38"/>
      <c r="E41" s="51">
        <v>25.7</v>
      </c>
      <c r="F41" s="55">
        <f t="shared" si="0"/>
        <v>0</v>
      </c>
      <c r="I41" s="2"/>
    </row>
    <row r="42" spans="1:9" ht="16.5" thickBot="1" x14ac:dyDescent="0.3">
      <c r="A42" s="113"/>
      <c r="B42" s="69" t="s">
        <v>39</v>
      </c>
      <c r="C42" s="79"/>
      <c r="D42" s="39"/>
      <c r="E42" s="52">
        <v>6.9</v>
      </c>
      <c r="F42" s="56">
        <f t="shared" ref="F42:F73" si="1">C42+(D42*E42)</f>
        <v>0</v>
      </c>
      <c r="I42" s="2"/>
    </row>
    <row r="43" spans="1:9" ht="16.5" customHeight="1" x14ac:dyDescent="0.25">
      <c r="A43" s="95" t="s">
        <v>46</v>
      </c>
      <c r="B43" s="64" t="s">
        <v>26</v>
      </c>
      <c r="C43" s="74"/>
      <c r="D43" s="37"/>
      <c r="E43" s="65">
        <v>18.2</v>
      </c>
      <c r="F43" s="66">
        <f t="shared" si="1"/>
        <v>0</v>
      </c>
      <c r="I43" s="2"/>
    </row>
    <row r="44" spans="1:9" ht="15.75" x14ac:dyDescent="0.25">
      <c r="A44" s="96"/>
      <c r="B44" s="16" t="s">
        <v>27</v>
      </c>
      <c r="C44" s="75"/>
      <c r="D44" s="38"/>
      <c r="E44" s="51">
        <v>25.7</v>
      </c>
      <c r="F44" s="55">
        <f t="shared" si="1"/>
        <v>0</v>
      </c>
      <c r="I44" s="2"/>
    </row>
    <row r="45" spans="1:9" ht="15.75" x14ac:dyDescent="0.25">
      <c r="A45" s="96"/>
      <c r="B45" s="16" t="s">
        <v>27</v>
      </c>
      <c r="C45" s="75"/>
      <c r="D45" s="38"/>
      <c r="E45" s="51">
        <v>25.7</v>
      </c>
      <c r="F45" s="55">
        <f t="shared" si="1"/>
        <v>0</v>
      </c>
      <c r="I45" s="2"/>
    </row>
    <row r="46" spans="1:9" ht="15.75" x14ac:dyDescent="0.25">
      <c r="A46" s="96"/>
      <c r="B46" s="16" t="s">
        <v>28</v>
      </c>
      <c r="C46" s="75"/>
      <c r="D46" s="38"/>
      <c r="E46" s="51">
        <v>16.5</v>
      </c>
      <c r="F46" s="55">
        <f t="shared" si="1"/>
        <v>0</v>
      </c>
      <c r="I46" s="2"/>
    </row>
    <row r="47" spans="1:9" ht="15.75" x14ac:dyDescent="0.25">
      <c r="A47" s="96"/>
      <c r="B47" s="16" t="s">
        <v>11</v>
      </c>
      <c r="C47" s="75"/>
      <c r="D47" s="38"/>
      <c r="E47" s="51">
        <v>20.7</v>
      </c>
      <c r="F47" s="55">
        <f t="shared" si="1"/>
        <v>0</v>
      </c>
      <c r="I47" s="2"/>
    </row>
    <row r="48" spans="1:9" ht="15.75" x14ac:dyDescent="0.25">
      <c r="A48" s="96"/>
      <c r="B48" s="16" t="s">
        <v>30</v>
      </c>
      <c r="C48" s="75"/>
      <c r="D48" s="38"/>
      <c r="E48" s="51">
        <v>7.4</v>
      </c>
      <c r="F48" s="55">
        <f t="shared" si="1"/>
        <v>0</v>
      </c>
      <c r="I48" s="2"/>
    </row>
    <row r="49" spans="1:9" ht="15.75" x14ac:dyDescent="0.25">
      <c r="A49" s="96"/>
      <c r="B49" s="16" t="s">
        <v>41</v>
      </c>
      <c r="C49" s="75"/>
      <c r="D49" s="38"/>
      <c r="E49" s="51">
        <v>4.0999999999999996</v>
      </c>
      <c r="F49" s="55">
        <f t="shared" si="1"/>
        <v>0</v>
      </c>
      <c r="I49" s="2"/>
    </row>
    <row r="50" spans="1:9" ht="15.75" x14ac:dyDescent="0.25">
      <c r="A50" s="96"/>
      <c r="B50" s="16" t="s">
        <v>14</v>
      </c>
      <c r="C50" s="75"/>
      <c r="D50" s="38"/>
      <c r="E50" s="51">
        <v>34.200000000000003</v>
      </c>
      <c r="F50" s="55">
        <f t="shared" si="1"/>
        <v>0</v>
      </c>
      <c r="I50" s="2"/>
    </row>
    <row r="51" spans="1:9" ht="15.75" x14ac:dyDescent="0.25">
      <c r="A51" s="96"/>
      <c r="B51" s="16" t="s">
        <v>23</v>
      </c>
      <c r="C51" s="75"/>
      <c r="D51" s="38"/>
      <c r="E51" s="51">
        <v>19.399999999999999</v>
      </c>
      <c r="F51" s="55">
        <f t="shared" si="1"/>
        <v>0</v>
      </c>
      <c r="I51" s="2"/>
    </row>
    <row r="52" spans="1:9" ht="15.75" x14ac:dyDescent="0.25">
      <c r="A52" s="96"/>
      <c r="B52" s="16" t="s">
        <v>19</v>
      </c>
      <c r="C52" s="75"/>
      <c r="D52" s="38"/>
      <c r="E52" s="51">
        <v>6.9</v>
      </c>
      <c r="F52" s="55">
        <f t="shared" si="1"/>
        <v>0</v>
      </c>
      <c r="I52" s="2"/>
    </row>
    <row r="53" spans="1:9" ht="15.75" x14ac:dyDescent="0.25">
      <c r="A53" s="96"/>
      <c r="B53" s="16" t="s">
        <v>22</v>
      </c>
      <c r="C53" s="75"/>
      <c r="D53" s="38"/>
      <c r="E53" s="51">
        <v>18.2</v>
      </c>
      <c r="F53" s="55">
        <f t="shared" si="1"/>
        <v>0</v>
      </c>
      <c r="I53" s="2"/>
    </row>
    <row r="54" spans="1:9" ht="15.75" x14ac:dyDescent="0.25">
      <c r="A54" s="96"/>
      <c r="B54" s="16" t="s">
        <v>22</v>
      </c>
      <c r="C54" s="75"/>
      <c r="D54" s="38"/>
      <c r="E54" s="51">
        <v>18.2</v>
      </c>
      <c r="F54" s="55">
        <f t="shared" si="1"/>
        <v>0</v>
      </c>
      <c r="I54" s="2"/>
    </row>
    <row r="55" spans="1:9" ht="15.75" x14ac:dyDescent="0.25">
      <c r="A55" s="96"/>
      <c r="B55" s="16" t="s">
        <v>17</v>
      </c>
      <c r="C55" s="75"/>
      <c r="D55" s="38"/>
      <c r="E55" s="51">
        <v>25.7</v>
      </c>
      <c r="F55" s="55">
        <f t="shared" si="1"/>
        <v>0</v>
      </c>
      <c r="I55" s="2"/>
    </row>
    <row r="56" spans="1:9" ht="15.75" x14ac:dyDescent="0.25">
      <c r="A56" s="96"/>
      <c r="B56" s="16" t="s">
        <v>18</v>
      </c>
      <c r="C56" s="75"/>
      <c r="D56" s="38"/>
      <c r="E56" s="51">
        <v>16.5</v>
      </c>
      <c r="F56" s="55">
        <f t="shared" si="1"/>
        <v>0</v>
      </c>
      <c r="I56" s="2"/>
    </row>
    <row r="57" spans="1:9" ht="15.75" x14ac:dyDescent="0.25">
      <c r="A57" s="96"/>
      <c r="B57" s="16" t="s">
        <v>42</v>
      </c>
      <c r="C57" s="75"/>
      <c r="D57" s="38"/>
      <c r="E57" s="51">
        <v>23.6</v>
      </c>
      <c r="F57" s="55">
        <f t="shared" si="1"/>
        <v>0</v>
      </c>
      <c r="I57" s="2"/>
    </row>
    <row r="58" spans="1:9" ht="15.75" x14ac:dyDescent="0.25">
      <c r="A58" s="96"/>
      <c r="B58" s="16" t="s">
        <v>13</v>
      </c>
      <c r="C58" s="75"/>
      <c r="D58" s="38"/>
      <c r="E58" s="51">
        <v>3.3</v>
      </c>
      <c r="F58" s="55">
        <f t="shared" si="1"/>
        <v>0</v>
      </c>
      <c r="I58" s="2"/>
    </row>
    <row r="59" spans="1:9" ht="15.75" x14ac:dyDescent="0.25">
      <c r="A59" s="96"/>
      <c r="B59" s="16" t="s">
        <v>43</v>
      </c>
      <c r="C59" s="75"/>
      <c r="D59" s="38"/>
      <c r="E59" s="51">
        <v>4.0999999999999996</v>
      </c>
      <c r="F59" s="55">
        <f t="shared" si="1"/>
        <v>0</v>
      </c>
      <c r="I59" s="2"/>
    </row>
    <row r="60" spans="1:9" ht="15.75" x14ac:dyDescent="0.25">
      <c r="A60" s="96"/>
      <c r="B60" s="16" t="s">
        <v>44</v>
      </c>
      <c r="C60" s="75"/>
      <c r="D60" s="38"/>
      <c r="E60" s="51">
        <v>14.1</v>
      </c>
      <c r="F60" s="55">
        <f t="shared" si="1"/>
        <v>0</v>
      </c>
      <c r="I60" s="2"/>
    </row>
    <row r="61" spans="1:9" ht="15.75" x14ac:dyDescent="0.25">
      <c r="A61" s="96"/>
      <c r="B61" s="16" t="s">
        <v>45</v>
      </c>
      <c r="C61" s="75"/>
      <c r="D61" s="38"/>
      <c r="E61" s="51">
        <v>6.9</v>
      </c>
      <c r="F61" s="55">
        <f t="shared" si="1"/>
        <v>0</v>
      </c>
      <c r="I61" s="2"/>
    </row>
    <row r="62" spans="1:9" ht="15.75" x14ac:dyDescent="0.25">
      <c r="A62" s="96"/>
      <c r="B62" s="16" t="s">
        <v>10</v>
      </c>
      <c r="C62" s="75"/>
      <c r="D62" s="38"/>
      <c r="E62" s="51">
        <v>34.200000000000003</v>
      </c>
      <c r="F62" s="55">
        <f t="shared" si="1"/>
        <v>0</v>
      </c>
      <c r="I62" s="2"/>
    </row>
    <row r="63" spans="1:9" ht="15.75" x14ac:dyDescent="0.25">
      <c r="A63" s="96"/>
      <c r="B63" s="16" t="s">
        <v>17</v>
      </c>
      <c r="C63" s="75"/>
      <c r="D63" s="38"/>
      <c r="E63" s="51">
        <v>25.7</v>
      </c>
      <c r="F63" s="55">
        <f t="shared" si="1"/>
        <v>0</v>
      </c>
      <c r="I63" s="2"/>
    </row>
    <row r="64" spans="1:9" ht="15.75" x14ac:dyDescent="0.25">
      <c r="A64" s="96"/>
      <c r="B64" s="16" t="s">
        <v>24</v>
      </c>
      <c r="C64" s="75"/>
      <c r="D64" s="38"/>
      <c r="E64" s="51">
        <v>30.1</v>
      </c>
      <c r="F64" s="55">
        <f t="shared" si="1"/>
        <v>0</v>
      </c>
      <c r="I64" s="2"/>
    </row>
    <row r="65" spans="1:9" ht="15.75" x14ac:dyDescent="0.25">
      <c r="A65" s="96"/>
      <c r="B65" s="16" t="s">
        <v>26</v>
      </c>
      <c r="C65" s="75"/>
      <c r="D65" s="38"/>
      <c r="E65" s="51">
        <v>18.2</v>
      </c>
      <c r="F65" s="55">
        <f t="shared" si="1"/>
        <v>0</v>
      </c>
      <c r="I65" s="2"/>
    </row>
    <row r="66" spans="1:9" ht="15.75" x14ac:dyDescent="0.25">
      <c r="A66" s="96"/>
      <c r="B66" s="16" t="s">
        <v>27</v>
      </c>
      <c r="C66" s="75"/>
      <c r="D66" s="38"/>
      <c r="E66" s="51">
        <v>25.7</v>
      </c>
      <c r="F66" s="55">
        <f t="shared" si="1"/>
        <v>0</v>
      </c>
      <c r="I66" s="2"/>
    </row>
    <row r="67" spans="1:9" ht="15.75" x14ac:dyDescent="0.25">
      <c r="A67" s="96"/>
      <c r="B67" s="16" t="s">
        <v>28</v>
      </c>
      <c r="C67" s="75"/>
      <c r="D67" s="38"/>
      <c r="E67" s="51">
        <v>16.5</v>
      </c>
      <c r="F67" s="55">
        <f t="shared" si="1"/>
        <v>0</v>
      </c>
      <c r="I67" s="2"/>
    </row>
    <row r="68" spans="1:9" ht="16.5" thickBot="1" x14ac:dyDescent="0.3">
      <c r="A68" s="114"/>
      <c r="B68" s="17" t="s">
        <v>19</v>
      </c>
      <c r="C68" s="76"/>
      <c r="D68" s="77"/>
      <c r="E68" s="53">
        <v>6.9</v>
      </c>
      <c r="F68" s="61">
        <f t="shared" si="1"/>
        <v>0</v>
      </c>
      <c r="I68" s="2"/>
    </row>
    <row r="69" spans="1:9" ht="16.5" customHeight="1" x14ac:dyDescent="0.25">
      <c r="A69" s="115" t="s">
        <v>50</v>
      </c>
      <c r="B69" s="67" t="s">
        <v>26</v>
      </c>
      <c r="C69" s="78"/>
      <c r="D69" s="40"/>
      <c r="E69" s="50">
        <v>18.2</v>
      </c>
      <c r="F69" s="54">
        <f t="shared" si="1"/>
        <v>0</v>
      </c>
      <c r="I69" s="2"/>
    </row>
    <row r="70" spans="1:9" ht="15.75" x14ac:dyDescent="0.25">
      <c r="A70" s="116"/>
      <c r="B70" s="68" t="s">
        <v>29</v>
      </c>
      <c r="C70" s="75"/>
      <c r="D70" s="38"/>
      <c r="E70" s="51">
        <v>3.3</v>
      </c>
      <c r="F70" s="55">
        <f t="shared" si="1"/>
        <v>0</v>
      </c>
      <c r="I70" s="2"/>
    </row>
    <row r="71" spans="1:9" ht="15.75" x14ac:dyDescent="0.25">
      <c r="A71" s="116"/>
      <c r="B71" s="68" t="s">
        <v>45</v>
      </c>
      <c r="C71" s="75"/>
      <c r="D71" s="38"/>
      <c r="E71" s="51">
        <v>6.9</v>
      </c>
      <c r="F71" s="55">
        <f t="shared" si="1"/>
        <v>0</v>
      </c>
      <c r="I71" s="2"/>
    </row>
    <row r="72" spans="1:9" ht="15.75" x14ac:dyDescent="0.25">
      <c r="A72" s="116"/>
      <c r="B72" s="68" t="s">
        <v>30</v>
      </c>
      <c r="C72" s="75"/>
      <c r="D72" s="38"/>
      <c r="E72" s="51">
        <v>7.4</v>
      </c>
      <c r="F72" s="55">
        <f t="shared" si="1"/>
        <v>0</v>
      </c>
      <c r="I72" s="2"/>
    </row>
    <row r="73" spans="1:9" ht="15.75" x14ac:dyDescent="0.25">
      <c r="A73" s="116"/>
      <c r="B73" s="68" t="s">
        <v>26</v>
      </c>
      <c r="C73" s="75"/>
      <c r="D73" s="38"/>
      <c r="E73" s="51">
        <v>18.2</v>
      </c>
      <c r="F73" s="55">
        <f t="shared" si="1"/>
        <v>0</v>
      </c>
      <c r="I73" s="2"/>
    </row>
    <row r="74" spans="1:9" ht="15.75" x14ac:dyDescent="0.25">
      <c r="A74" s="116"/>
      <c r="B74" s="68" t="s">
        <v>23</v>
      </c>
      <c r="C74" s="75"/>
      <c r="D74" s="38"/>
      <c r="E74" s="51">
        <v>25.7</v>
      </c>
      <c r="F74" s="55">
        <f t="shared" ref="F74:F105" si="2">C74+(D74*E74)</f>
        <v>0</v>
      </c>
      <c r="I74" s="2"/>
    </row>
    <row r="75" spans="1:9" ht="15.75" x14ac:dyDescent="0.25">
      <c r="A75" s="116"/>
      <c r="B75" s="68" t="s">
        <v>12</v>
      </c>
      <c r="C75" s="75"/>
      <c r="D75" s="38"/>
      <c r="E75" s="51">
        <v>30.1</v>
      </c>
      <c r="F75" s="55">
        <f t="shared" si="2"/>
        <v>0</v>
      </c>
      <c r="I75" s="2"/>
    </row>
    <row r="76" spans="1:9" ht="15.75" x14ac:dyDescent="0.25">
      <c r="A76" s="116"/>
      <c r="B76" s="68" t="s">
        <v>47</v>
      </c>
      <c r="C76" s="75"/>
      <c r="D76" s="38"/>
      <c r="E76" s="51">
        <v>14.1</v>
      </c>
      <c r="F76" s="55">
        <f t="shared" si="2"/>
        <v>0</v>
      </c>
      <c r="I76" s="2"/>
    </row>
    <row r="77" spans="1:9" ht="15.75" x14ac:dyDescent="0.25">
      <c r="A77" s="116"/>
      <c r="B77" s="68" t="s">
        <v>27</v>
      </c>
      <c r="C77" s="75"/>
      <c r="D77" s="38"/>
      <c r="E77" s="51">
        <v>25.7</v>
      </c>
      <c r="F77" s="55">
        <f t="shared" si="2"/>
        <v>0</v>
      </c>
      <c r="I77" s="2"/>
    </row>
    <row r="78" spans="1:9" ht="15.75" x14ac:dyDescent="0.25">
      <c r="A78" s="116"/>
      <c r="B78" s="68" t="s">
        <v>45</v>
      </c>
      <c r="C78" s="75"/>
      <c r="D78" s="38"/>
      <c r="E78" s="51">
        <v>6.9</v>
      </c>
      <c r="F78" s="55">
        <f t="shared" si="2"/>
        <v>0</v>
      </c>
      <c r="I78" s="2"/>
    </row>
    <row r="79" spans="1:9" ht="15.75" x14ac:dyDescent="0.25">
      <c r="A79" s="116"/>
      <c r="B79" s="68" t="s">
        <v>16</v>
      </c>
      <c r="C79" s="75"/>
      <c r="D79" s="38"/>
      <c r="E79" s="51">
        <v>18.2</v>
      </c>
      <c r="F79" s="55">
        <f t="shared" si="2"/>
        <v>0</v>
      </c>
      <c r="I79" s="2"/>
    </row>
    <row r="80" spans="1:9" ht="15.75" x14ac:dyDescent="0.25">
      <c r="A80" s="116"/>
      <c r="B80" s="68" t="s">
        <v>19</v>
      </c>
      <c r="C80" s="75"/>
      <c r="D80" s="38"/>
      <c r="E80" s="51">
        <v>6.9</v>
      </c>
      <c r="F80" s="55">
        <f t="shared" si="2"/>
        <v>0</v>
      </c>
      <c r="I80" s="2"/>
    </row>
    <row r="81" spans="1:9" ht="15.75" x14ac:dyDescent="0.25">
      <c r="A81" s="116"/>
      <c r="B81" s="68" t="s">
        <v>22</v>
      </c>
      <c r="C81" s="75"/>
      <c r="D81" s="38"/>
      <c r="E81" s="51">
        <v>18.2</v>
      </c>
      <c r="F81" s="55">
        <f t="shared" si="2"/>
        <v>0</v>
      </c>
      <c r="I81" s="2"/>
    </row>
    <row r="82" spans="1:9" ht="15.75" x14ac:dyDescent="0.25">
      <c r="A82" s="116"/>
      <c r="B82" s="68" t="s">
        <v>17</v>
      </c>
      <c r="C82" s="75"/>
      <c r="D82" s="38"/>
      <c r="E82" s="51">
        <v>25.7</v>
      </c>
      <c r="F82" s="55">
        <f t="shared" si="2"/>
        <v>0</v>
      </c>
      <c r="I82" s="2"/>
    </row>
    <row r="83" spans="1:9" ht="15.75" x14ac:dyDescent="0.25">
      <c r="A83" s="116"/>
      <c r="B83" s="68" t="s">
        <v>17</v>
      </c>
      <c r="C83" s="75"/>
      <c r="D83" s="38"/>
      <c r="E83" s="51">
        <v>25.7</v>
      </c>
      <c r="F83" s="55">
        <f t="shared" si="2"/>
        <v>0</v>
      </c>
      <c r="I83" s="2"/>
    </row>
    <row r="84" spans="1:9" ht="15.75" x14ac:dyDescent="0.25">
      <c r="A84" s="116"/>
      <c r="B84" s="68" t="s">
        <v>48</v>
      </c>
      <c r="C84" s="75"/>
      <c r="D84" s="38"/>
      <c r="E84" s="51">
        <v>16.5</v>
      </c>
      <c r="F84" s="55">
        <f t="shared" si="2"/>
        <v>0</v>
      </c>
      <c r="I84" s="2"/>
    </row>
    <row r="85" spans="1:9" ht="15.75" x14ac:dyDescent="0.25">
      <c r="A85" s="116"/>
      <c r="B85" s="68" t="s">
        <v>18</v>
      </c>
      <c r="C85" s="75"/>
      <c r="D85" s="38"/>
      <c r="E85" s="51">
        <v>16.5</v>
      </c>
      <c r="F85" s="55">
        <f t="shared" si="2"/>
        <v>0</v>
      </c>
      <c r="I85" s="2"/>
    </row>
    <row r="86" spans="1:9" ht="15.75" x14ac:dyDescent="0.25">
      <c r="A86" s="116"/>
      <c r="B86" s="68" t="s">
        <v>49</v>
      </c>
      <c r="C86" s="75"/>
      <c r="D86" s="38"/>
      <c r="E86" s="51">
        <v>6.9</v>
      </c>
      <c r="F86" s="55">
        <f t="shared" si="2"/>
        <v>0</v>
      </c>
      <c r="I86" s="2"/>
    </row>
    <row r="87" spans="1:9" ht="15.75" x14ac:dyDescent="0.25">
      <c r="A87" s="116"/>
      <c r="B87" s="68" t="s">
        <v>22</v>
      </c>
      <c r="C87" s="75"/>
      <c r="D87" s="38"/>
      <c r="E87" s="51">
        <v>18.2</v>
      </c>
      <c r="F87" s="55">
        <f t="shared" si="2"/>
        <v>0</v>
      </c>
      <c r="I87" s="2"/>
    </row>
    <row r="88" spans="1:9" ht="15.75" x14ac:dyDescent="0.25">
      <c r="A88" s="116"/>
      <c r="B88" s="68" t="s">
        <v>21</v>
      </c>
      <c r="C88" s="75"/>
      <c r="D88" s="38"/>
      <c r="E88" s="51">
        <v>25.7</v>
      </c>
      <c r="F88" s="55">
        <f t="shared" si="2"/>
        <v>0</v>
      </c>
      <c r="I88" s="2"/>
    </row>
    <row r="89" spans="1:9" ht="15.75" x14ac:dyDescent="0.25">
      <c r="A89" s="116"/>
      <c r="B89" s="68" t="s">
        <v>44</v>
      </c>
      <c r="C89" s="75"/>
      <c r="D89" s="38"/>
      <c r="E89" s="51">
        <v>14.1</v>
      </c>
      <c r="F89" s="55">
        <f t="shared" si="2"/>
        <v>0</v>
      </c>
      <c r="I89" s="2"/>
    </row>
    <row r="90" spans="1:9" ht="16.5" thickBot="1" x14ac:dyDescent="0.3">
      <c r="A90" s="117"/>
      <c r="B90" s="69" t="s">
        <v>49</v>
      </c>
      <c r="C90" s="79"/>
      <c r="D90" s="39"/>
      <c r="E90" s="52">
        <v>6.9</v>
      </c>
      <c r="F90" s="56">
        <f t="shared" si="2"/>
        <v>0</v>
      </c>
      <c r="I90" s="2"/>
    </row>
    <row r="91" spans="1:9" ht="16.5" customHeight="1" x14ac:dyDescent="0.25">
      <c r="A91" s="95" t="s">
        <v>53</v>
      </c>
      <c r="B91" s="64" t="s">
        <v>26</v>
      </c>
      <c r="C91" s="74"/>
      <c r="D91" s="37"/>
      <c r="E91" s="65">
        <v>18.2</v>
      </c>
      <c r="F91" s="66">
        <f t="shared" si="2"/>
        <v>0</v>
      </c>
      <c r="I91" s="2"/>
    </row>
    <row r="92" spans="1:9" ht="15.75" x14ac:dyDescent="0.25">
      <c r="A92" s="96"/>
      <c r="B92" s="16" t="s">
        <v>51</v>
      </c>
      <c r="C92" s="75"/>
      <c r="D92" s="38"/>
      <c r="E92" s="51">
        <v>25.7</v>
      </c>
      <c r="F92" s="55">
        <f t="shared" si="2"/>
        <v>0</v>
      </c>
      <c r="I92" s="2"/>
    </row>
    <row r="93" spans="1:9" ht="15.75" x14ac:dyDescent="0.25">
      <c r="A93" s="96"/>
      <c r="B93" s="16" t="s">
        <v>27</v>
      </c>
      <c r="C93" s="75"/>
      <c r="D93" s="38"/>
      <c r="E93" s="51">
        <v>25.7</v>
      </c>
      <c r="F93" s="55">
        <f t="shared" si="2"/>
        <v>0</v>
      </c>
      <c r="I93" s="2"/>
    </row>
    <row r="94" spans="1:9" ht="15.75" x14ac:dyDescent="0.25">
      <c r="A94" s="96"/>
      <c r="B94" s="16" t="s">
        <v>26</v>
      </c>
      <c r="C94" s="75"/>
      <c r="D94" s="38"/>
      <c r="E94" s="51">
        <v>18.2</v>
      </c>
      <c r="F94" s="55">
        <f t="shared" si="2"/>
        <v>0</v>
      </c>
      <c r="I94" s="2"/>
    </row>
    <row r="95" spans="1:9" ht="15.75" x14ac:dyDescent="0.25">
      <c r="A95" s="96"/>
      <c r="B95" s="16" t="s">
        <v>28</v>
      </c>
      <c r="C95" s="75"/>
      <c r="D95" s="38"/>
      <c r="E95" s="51">
        <v>16.5</v>
      </c>
      <c r="F95" s="55">
        <f t="shared" si="2"/>
        <v>0</v>
      </c>
      <c r="I95" s="2"/>
    </row>
    <row r="96" spans="1:9" ht="15.75" x14ac:dyDescent="0.25">
      <c r="A96" s="96"/>
      <c r="B96" s="16" t="s">
        <v>28</v>
      </c>
      <c r="C96" s="75"/>
      <c r="D96" s="38"/>
      <c r="E96" s="51">
        <v>16.5</v>
      </c>
      <c r="F96" s="55">
        <f t="shared" si="2"/>
        <v>0</v>
      </c>
      <c r="I96" s="2"/>
    </row>
    <row r="97" spans="1:9" ht="15.75" x14ac:dyDescent="0.25">
      <c r="A97" s="96"/>
      <c r="B97" s="16" t="s">
        <v>31</v>
      </c>
      <c r="C97" s="75"/>
      <c r="D97" s="38"/>
      <c r="E97" s="51">
        <v>6.2</v>
      </c>
      <c r="F97" s="55">
        <f t="shared" si="2"/>
        <v>0</v>
      </c>
      <c r="I97" s="2"/>
    </row>
    <row r="98" spans="1:9" ht="15.75" x14ac:dyDescent="0.25">
      <c r="A98" s="96"/>
      <c r="B98" s="16" t="s">
        <v>13</v>
      </c>
      <c r="C98" s="75"/>
      <c r="D98" s="38"/>
      <c r="E98" s="51">
        <v>3.3</v>
      </c>
      <c r="F98" s="55">
        <f t="shared" si="2"/>
        <v>0</v>
      </c>
      <c r="I98" s="2"/>
    </row>
    <row r="99" spans="1:9" ht="15.75" x14ac:dyDescent="0.25">
      <c r="A99" s="96"/>
      <c r="B99" s="16" t="s">
        <v>22</v>
      </c>
      <c r="C99" s="75"/>
      <c r="D99" s="38"/>
      <c r="E99" s="51">
        <v>18.2</v>
      </c>
      <c r="F99" s="55">
        <f t="shared" si="2"/>
        <v>0</v>
      </c>
      <c r="I99" s="2"/>
    </row>
    <row r="100" spans="1:9" ht="15.75" x14ac:dyDescent="0.25">
      <c r="A100" s="96"/>
      <c r="B100" s="16" t="s">
        <v>48</v>
      </c>
      <c r="C100" s="75"/>
      <c r="D100" s="38"/>
      <c r="E100" s="51">
        <v>16.5</v>
      </c>
      <c r="F100" s="55">
        <f t="shared" si="2"/>
        <v>0</v>
      </c>
      <c r="I100" s="2"/>
    </row>
    <row r="101" spans="1:9" ht="15.75" x14ac:dyDescent="0.25">
      <c r="A101" s="96"/>
      <c r="B101" s="16" t="s">
        <v>19</v>
      </c>
      <c r="C101" s="75"/>
      <c r="D101" s="38"/>
      <c r="E101" s="51">
        <v>6.9</v>
      </c>
      <c r="F101" s="55">
        <f t="shared" si="2"/>
        <v>0</v>
      </c>
      <c r="I101" s="2"/>
    </row>
    <row r="102" spans="1:9" ht="15.75" x14ac:dyDescent="0.25">
      <c r="A102" s="96"/>
      <c r="B102" s="16" t="s">
        <v>52</v>
      </c>
      <c r="C102" s="75"/>
      <c r="D102" s="38"/>
      <c r="E102" s="51">
        <v>6.2</v>
      </c>
      <c r="F102" s="55">
        <f t="shared" si="2"/>
        <v>0</v>
      </c>
      <c r="I102" s="2"/>
    </row>
    <row r="103" spans="1:9" ht="15.75" x14ac:dyDescent="0.25">
      <c r="A103" s="96"/>
      <c r="B103" s="16" t="s">
        <v>17</v>
      </c>
      <c r="C103" s="75"/>
      <c r="D103" s="38"/>
      <c r="E103" s="51">
        <v>25.7</v>
      </c>
      <c r="F103" s="55">
        <f t="shared" si="2"/>
        <v>0</v>
      </c>
      <c r="I103" s="2"/>
    </row>
    <row r="104" spans="1:9" ht="15.75" x14ac:dyDescent="0.25">
      <c r="A104" s="96"/>
      <c r="B104" s="16" t="s">
        <v>47</v>
      </c>
      <c r="C104" s="75"/>
      <c r="D104" s="38"/>
      <c r="E104" s="51">
        <v>14.1</v>
      </c>
      <c r="F104" s="55">
        <f t="shared" si="2"/>
        <v>0</v>
      </c>
      <c r="I104" s="2"/>
    </row>
    <row r="105" spans="1:9" ht="15.75" x14ac:dyDescent="0.25">
      <c r="A105" s="96"/>
      <c r="B105" s="16" t="s">
        <v>15</v>
      </c>
      <c r="C105" s="75"/>
      <c r="D105" s="38"/>
      <c r="E105" s="51">
        <v>20.7</v>
      </c>
      <c r="F105" s="55">
        <f t="shared" si="2"/>
        <v>0</v>
      </c>
      <c r="I105" s="2"/>
    </row>
    <row r="106" spans="1:9" ht="15.75" x14ac:dyDescent="0.25">
      <c r="A106" s="96"/>
      <c r="B106" s="16" t="s">
        <v>29</v>
      </c>
      <c r="C106" s="75"/>
      <c r="D106" s="38"/>
      <c r="E106" s="51">
        <v>3.3</v>
      </c>
      <c r="F106" s="55">
        <f t="shared" ref="F106:F112" si="3">C106+(D106*E106)</f>
        <v>0</v>
      </c>
      <c r="I106" s="2"/>
    </row>
    <row r="107" spans="1:9" ht="16.5" thickBot="1" x14ac:dyDescent="0.3">
      <c r="A107" s="97"/>
      <c r="B107" s="17" t="s">
        <v>17</v>
      </c>
      <c r="C107" s="76"/>
      <c r="D107" s="77"/>
      <c r="E107" s="53">
        <v>25.7</v>
      </c>
      <c r="F107" s="61">
        <f t="shared" si="3"/>
        <v>0</v>
      </c>
      <c r="I107" s="2"/>
    </row>
    <row r="108" spans="1:9" ht="16.5" customHeight="1" x14ac:dyDescent="0.25">
      <c r="A108" s="98" t="s">
        <v>54</v>
      </c>
      <c r="B108" s="67" t="s">
        <v>14</v>
      </c>
      <c r="C108" s="78"/>
      <c r="D108" s="40"/>
      <c r="E108" s="50">
        <v>34.200000000000003</v>
      </c>
      <c r="F108" s="54">
        <f t="shared" si="3"/>
        <v>0</v>
      </c>
      <c r="I108" s="2"/>
    </row>
    <row r="109" spans="1:9" ht="15.75" x14ac:dyDescent="0.25">
      <c r="A109" s="99"/>
      <c r="B109" s="68" t="s">
        <v>27</v>
      </c>
      <c r="C109" s="75"/>
      <c r="D109" s="38"/>
      <c r="E109" s="51">
        <v>25.7</v>
      </c>
      <c r="F109" s="55">
        <f t="shared" si="3"/>
        <v>0</v>
      </c>
      <c r="I109" s="2"/>
    </row>
    <row r="110" spans="1:9" ht="15.75" x14ac:dyDescent="0.25">
      <c r="A110" s="99"/>
      <c r="B110" s="68" t="s">
        <v>27</v>
      </c>
      <c r="C110" s="75"/>
      <c r="D110" s="38"/>
      <c r="E110" s="51">
        <v>25.7</v>
      </c>
      <c r="F110" s="55">
        <f t="shared" si="3"/>
        <v>0</v>
      </c>
      <c r="I110" s="2"/>
    </row>
    <row r="111" spans="1:9" ht="15.75" x14ac:dyDescent="0.25">
      <c r="A111" s="99"/>
      <c r="B111" s="68" t="s">
        <v>45</v>
      </c>
      <c r="C111" s="75"/>
      <c r="D111" s="38"/>
      <c r="E111" s="51">
        <v>6.9</v>
      </c>
      <c r="F111" s="55">
        <f t="shared" si="3"/>
        <v>0</v>
      </c>
      <c r="I111" s="2"/>
    </row>
    <row r="112" spans="1:9" ht="16.5" thickBot="1" x14ac:dyDescent="0.3">
      <c r="A112" s="100"/>
      <c r="B112" s="69" t="s">
        <v>44</v>
      </c>
      <c r="C112" s="79"/>
      <c r="D112" s="39"/>
      <c r="E112" s="52">
        <v>14.1</v>
      </c>
      <c r="F112" s="56">
        <f t="shared" si="3"/>
        <v>0</v>
      </c>
      <c r="I112" s="2"/>
    </row>
    <row r="113" spans="1:15" ht="15.75" thickBot="1" x14ac:dyDescent="0.3">
      <c r="A113" s="13"/>
      <c r="C113" s="105" t="s">
        <v>63</v>
      </c>
      <c r="D113" s="106"/>
      <c r="E113" s="106"/>
      <c r="F113" s="63">
        <f>SUM(F10:F112)</f>
        <v>0</v>
      </c>
      <c r="G113" s="62"/>
      <c r="I113" s="2"/>
    </row>
    <row r="114" spans="1:15" ht="15.75" thickBot="1" x14ac:dyDescent="0.3">
      <c r="A114" s="13"/>
      <c r="B114" s="83"/>
      <c r="C114" s="83"/>
      <c r="D114" s="35"/>
      <c r="E114" s="7"/>
      <c r="F114" s="7"/>
      <c r="I114" s="2"/>
    </row>
    <row r="115" spans="1:15" ht="15.75" thickBot="1" x14ac:dyDescent="0.3">
      <c r="A115" s="120" t="s">
        <v>65</v>
      </c>
      <c r="B115" s="121"/>
      <c r="C115" s="122"/>
      <c r="D115" s="129" t="s">
        <v>62</v>
      </c>
      <c r="E115" s="130"/>
      <c r="F115" s="131"/>
      <c r="G115" s="93" t="s">
        <v>68</v>
      </c>
      <c r="H115" s="94"/>
      <c r="I115" s="2"/>
    </row>
    <row r="116" spans="1:15" ht="30.75" customHeight="1" x14ac:dyDescent="0.25">
      <c r="A116" s="127" t="s">
        <v>4</v>
      </c>
      <c r="B116" s="128"/>
      <c r="C116" s="33" t="s">
        <v>1</v>
      </c>
      <c r="D116" s="33" t="s">
        <v>2</v>
      </c>
      <c r="E116" s="33" t="s">
        <v>75</v>
      </c>
      <c r="F116" s="26" t="s">
        <v>76</v>
      </c>
      <c r="G116" s="70" t="s">
        <v>69</v>
      </c>
      <c r="H116" s="71" t="s">
        <v>70</v>
      </c>
      <c r="I116" s="2"/>
      <c r="M116" s="23"/>
      <c r="N116" s="23"/>
      <c r="O116" s="23"/>
    </row>
    <row r="117" spans="1:15" x14ac:dyDescent="0.25">
      <c r="A117" s="118" t="s">
        <v>73</v>
      </c>
      <c r="B117" s="119"/>
      <c r="C117" s="21" t="s">
        <v>58</v>
      </c>
      <c r="D117" s="41"/>
      <c r="E117" s="41"/>
      <c r="F117" s="41"/>
      <c r="G117" s="48">
        <f>100*51</f>
        <v>5100</v>
      </c>
      <c r="H117" s="49">
        <f>G117*D117</f>
        <v>0</v>
      </c>
      <c r="I117" s="2"/>
      <c r="M117" s="24"/>
      <c r="N117" s="24"/>
      <c r="O117" s="24"/>
    </row>
    <row r="118" spans="1:15" ht="15" customHeight="1" thickBot="1" x14ac:dyDescent="0.3">
      <c r="A118" s="118" t="s">
        <v>74</v>
      </c>
      <c r="B118" s="119"/>
      <c r="C118" s="21" t="s">
        <v>5</v>
      </c>
      <c r="D118" s="41"/>
      <c r="E118" s="41"/>
      <c r="F118" s="41"/>
      <c r="G118" s="48">
        <f>1700*51</f>
        <v>86700</v>
      </c>
      <c r="H118" s="49">
        <f>G118*D118</f>
        <v>0</v>
      </c>
      <c r="I118" s="2"/>
      <c r="M118" s="22"/>
      <c r="N118" s="22"/>
      <c r="O118" s="22"/>
    </row>
    <row r="119" spans="1:15" ht="15" customHeight="1" thickBot="1" x14ac:dyDescent="0.3">
      <c r="A119" s="27"/>
      <c r="B119" s="28"/>
      <c r="C119" s="105" t="s">
        <v>63</v>
      </c>
      <c r="D119" s="106"/>
      <c r="E119" s="106"/>
      <c r="F119" s="106"/>
      <c r="G119" s="126"/>
      <c r="H119" s="72">
        <f>SUM(H117:H118)</f>
        <v>0</v>
      </c>
      <c r="I119" s="2"/>
      <c r="M119" s="22"/>
      <c r="N119" s="22"/>
      <c r="O119" s="22"/>
    </row>
    <row r="120" spans="1:15" ht="15.75" thickBot="1" x14ac:dyDescent="0.3">
      <c r="A120" s="20"/>
      <c r="B120" s="29"/>
      <c r="C120" s="29"/>
      <c r="D120" s="29"/>
      <c r="E120" s="29"/>
      <c r="F120" s="29"/>
      <c r="G120" s="29"/>
      <c r="H120" s="29"/>
      <c r="I120" s="2"/>
    </row>
    <row r="121" spans="1:15" x14ac:dyDescent="0.25">
      <c r="A121" s="123" t="s">
        <v>79</v>
      </c>
      <c r="B121" s="124"/>
      <c r="C121" s="124"/>
      <c r="D121" s="124"/>
      <c r="E121" s="124"/>
      <c r="F121" s="124"/>
      <c r="G121" s="124"/>
      <c r="H121" s="125"/>
      <c r="I121" s="2"/>
    </row>
    <row r="122" spans="1:15" ht="15" customHeight="1" x14ac:dyDescent="0.25">
      <c r="A122" s="25" t="s">
        <v>77</v>
      </c>
      <c r="B122" s="144" t="s">
        <v>66</v>
      </c>
      <c r="C122" s="144"/>
      <c r="D122" s="144"/>
      <c r="E122" s="144"/>
      <c r="F122" s="144"/>
      <c r="G122" s="144"/>
      <c r="H122" s="145"/>
      <c r="I122" s="2"/>
    </row>
    <row r="123" spans="1:15" ht="15" customHeight="1" x14ac:dyDescent="0.25">
      <c r="A123" s="25" t="s">
        <v>78</v>
      </c>
      <c r="B123" s="144" t="s">
        <v>67</v>
      </c>
      <c r="C123" s="144"/>
      <c r="D123" s="144"/>
      <c r="E123" s="144"/>
      <c r="F123" s="144"/>
      <c r="G123" s="144"/>
      <c r="H123" s="145"/>
      <c r="I123" s="2"/>
    </row>
    <row r="124" spans="1:15" ht="15.75" thickBot="1" x14ac:dyDescent="0.3">
      <c r="A124" s="20"/>
      <c r="B124" s="3"/>
      <c r="C124" s="35"/>
      <c r="D124" s="35"/>
      <c r="E124" s="7"/>
      <c r="F124" s="7"/>
      <c r="I124" s="2"/>
    </row>
    <row r="125" spans="1:15" ht="15.75" thickBot="1" x14ac:dyDescent="0.3">
      <c r="B125" s="73" t="s">
        <v>81</v>
      </c>
      <c r="C125" s="141"/>
      <c r="D125" s="142"/>
      <c r="E125" s="143"/>
      <c r="F125" s="30" t="s">
        <v>9</v>
      </c>
      <c r="I125" s="2"/>
    </row>
    <row r="126" spans="1:15" ht="30" customHeight="1" x14ac:dyDescent="0.25">
      <c r="B126" s="31" t="s">
        <v>6</v>
      </c>
      <c r="C126" s="132" t="s">
        <v>83</v>
      </c>
      <c r="D126" s="133"/>
      <c r="E126" s="134"/>
      <c r="F126" s="80">
        <v>0</v>
      </c>
      <c r="I126" s="2"/>
    </row>
    <row r="127" spans="1:15" ht="30" customHeight="1" x14ac:dyDescent="0.25">
      <c r="B127" s="18" t="s">
        <v>7</v>
      </c>
      <c r="C127" s="135" t="s">
        <v>84</v>
      </c>
      <c r="D127" s="136"/>
      <c r="E127" s="137"/>
      <c r="F127" s="81">
        <v>0</v>
      </c>
      <c r="I127" s="2"/>
    </row>
    <row r="128" spans="1:15" ht="30" customHeight="1" thickBot="1" x14ac:dyDescent="0.3">
      <c r="B128" s="19" t="s">
        <v>8</v>
      </c>
      <c r="C128" s="138" t="s">
        <v>85</v>
      </c>
      <c r="D128" s="139"/>
      <c r="E128" s="140"/>
      <c r="F128" s="82">
        <v>0</v>
      </c>
      <c r="I128" s="2"/>
    </row>
    <row r="129" spans="1:9" x14ac:dyDescent="0.25">
      <c r="C129" s="34"/>
      <c r="D129" s="34"/>
      <c r="E129" s="3"/>
      <c r="F129" s="3"/>
      <c r="I129" s="2"/>
    </row>
    <row r="130" spans="1:9" x14ac:dyDescent="0.25">
      <c r="C130" s="34"/>
      <c r="D130" s="34"/>
      <c r="I130" s="2"/>
    </row>
    <row r="131" spans="1:9" ht="15.75" thickBot="1" x14ac:dyDescent="0.3">
      <c r="A131" s="46"/>
      <c r="B131" s="5"/>
      <c r="C131" s="47"/>
      <c r="D131" s="47"/>
      <c r="E131" s="5"/>
      <c r="F131" s="5"/>
      <c r="G131" s="5"/>
      <c r="H131" s="5"/>
      <c r="I131" s="6"/>
    </row>
  </sheetData>
  <mergeCells count="28">
    <mergeCell ref="C126:E126"/>
    <mergeCell ref="C127:E127"/>
    <mergeCell ref="C128:E128"/>
    <mergeCell ref="C125:E125"/>
    <mergeCell ref="B122:H122"/>
    <mergeCell ref="B123:H123"/>
    <mergeCell ref="A118:B118"/>
    <mergeCell ref="A115:C115"/>
    <mergeCell ref="A121:H121"/>
    <mergeCell ref="C119:G119"/>
    <mergeCell ref="A116:B116"/>
    <mergeCell ref="A117:B117"/>
    <mergeCell ref="D115:F115"/>
    <mergeCell ref="A91:A107"/>
    <mergeCell ref="A108:A112"/>
    <mergeCell ref="C8:D8"/>
    <mergeCell ref="E8:F8"/>
    <mergeCell ref="C113:E113"/>
    <mergeCell ref="A8:B8"/>
    <mergeCell ref="A10:A25"/>
    <mergeCell ref="A26:A42"/>
    <mergeCell ref="A43:A68"/>
    <mergeCell ref="A69:A90"/>
    <mergeCell ref="B114:C114"/>
    <mergeCell ref="B2:F2"/>
    <mergeCell ref="B3:F3"/>
    <mergeCell ref="B4:F4"/>
    <mergeCell ref="G115:H115"/>
  </mergeCells>
  <pageMargins left="0.7" right="0.7" top="0.75" bottom="0.75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2</vt:lpstr>
    </vt:vector>
  </TitlesOfParts>
  <Company>CHU Amiens Picardie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Stoclet Olivier</dc:creator>
  <cp:lastModifiedBy>Candelier Martin</cp:lastModifiedBy>
  <cp:lastPrinted>2020-11-23T16:03:30Z</cp:lastPrinted>
  <dcterms:created xsi:type="dcterms:W3CDTF">2020-10-22T12:44:21Z</dcterms:created>
  <dcterms:modified xsi:type="dcterms:W3CDTF">2025-05-21T06:54:13Z</dcterms:modified>
</cp:coreProperties>
</file>